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2310" yWindow="735" windowWidth="19440" windowHeight="11760"/>
  </bookViews>
  <sheets>
    <sheet name="прогноз основных характеристик" sheetId="6" r:id="rId1"/>
  </sheets>
  <definedNames>
    <definedName name="_xlnm._FilterDatabase" localSheetId="0" hidden="1">'прогноз основных характеристик'!$A$5:$Q$5</definedName>
    <definedName name="_xlnm.Print_Titles" localSheetId="0">'прогноз основных характеристик'!$3:$4</definedName>
    <definedName name="_xlnm.Print_Area" localSheetId="0">'прогноз основных характеристик'!$A$1:$Q$16</definedName>
    <definedName name="Регионы">#REF!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9" i="6" l="1"/>
  <c r="P7" i="6" s="1"/>
  <c r="Q9" i="6"/>
  <c r="Q7" i="6" s="1"/>
  <c r="O9" i="6"/>
  <c r="O7" i="6" s="1"/>
  <c r="N7" i="6"/>
  <c r="D14" i="6" l="1"/>
  <c r="E14" i="6"/>
  <c r="F14" i="6"/>
  <c r="G14" i="6"/>
  <c r="O6" i="6"/>
  <c r="N6" i="6"/>
  <c r="P6" i="6"/>
  <c r="Q6" i="6"/>
  <c r="M6" i="6"/>
  <c r="C14" i="6" l="1"/>
  <c r="M14" i="6" l="1"/>
  <c r="M16" i="6" s="1"/>
  <c r="N14" i="6" l="1"/>
  <c r="N16" i="6" s="1"/>
  <c r="D16" i="6" l="1"/>
  <c r="C16" i="6" l="1"/>
  <c r="P14" i="6" l="1"/>
  <c r="P16" i="6" s="1"/>
  <c r="O14" i="6"/>
  <c r="O16" i="6" s="1"/>
  <c r="Q14" i="6" l="1"/>
  <c r="Q16" i="6" s="1"/>
  <c r="E16" i="6" l="1"/>
  <c r="F16" i="6" l="1"/>
  <c r="G16" i="6" l="1"/>
</calcChain>
</file>

<file path=xl/sharedStrings.xml><?xml version="1.0" encoding="utf-8"?>
<sst xmlns="http://schemas.openxmlformats.org/spreadsheetml/2006/main" count="41" uniqueCount="31">
  <si>
    <t>тыс. рублей</t>
  </si>
  <si>
    <t xml:space="preserve">Код бюджетной классификации </t>
  </si>
  <si>
    <t xml:space="preserve">Наименование </t>
  </si>
  <si>
    <t>Консолидированный бюджет</t>
  </si>
  <si>
    <t>1 00 00000 00 0000 000</t>
  </si>
  <si>
    <t xml:space="preserve">НАЛОГОВЫЕ И НЕНАЛОГОВЫЕ ДОХОДЫ                                 </t>
  </si>
  <si>
    <t>2 00 00000 00 0000 000</t>
  </si>
  <si>
    <t>БЕЗВОЗМЕЗДНЫЕ ПОСТУПЛЕНИЯ</t>
  </si>
  <si>
    <t>ИТОГО ДОХОДОВ</t>
  </si>
  <si>
    <t>ИТОГО РАСХОДОВ</t>
  </si>
  <si>
    <t>ДЕФИЦИТ БЮДЖЕТА (-), ПРОФИЦИТ БЮДЖЕТА (+)</t>
  </si>
  <si>
    <t>2024 год</t>
  </si>
  <si>
    <t>2 02 10000 00 0000 150</t>
  </si>
  <si>
    <t>Дотации бюджетам бюджетной системы Российской Федерации</t>
  </si>
  <si>
    <t>2 02 20000 00 0000 150</t>
  </si>
  <si>
    <t>Субсидии бюджетам бюджетной системы Российской Федерации (межбюджетные субсидии)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</si>
  <si>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</si>
  <si>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</si>
  <si>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</si>
  <si>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</si>
  <si>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2025 год</t>
  </si>
  <si>
    <t>2022 год (исполнение)</t>
  </si>
  <si>
    <t>2023 год (оценка)</t>
  </si>
  <si>
    <t>2026 год</t>
  </si>
  <si>
    <t>Бюджет Брасовского муниципального района Бянской области</t>
  </si>
  <si>
    <t>2 07 00000 00 0000 000</t>
  </si>
  <si>
    <t>Прочие безвозмездные поступления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</si>
  <si>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</si>
  <si>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</si>
  <si>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ПРОГНОЗ ОСНОВНЫХ ХАРАКТЕРИСТИК БЮДЖЕТА ВЕРЕБСКОГО СЕЛЬСКОГО ПОСЕЛЕНИЯ БРАСОВСКОГО МУНИЦИПАЛЬНОГО РАЙНА БРЯНСКОЙ ОБЛАСТИ  НА 2024 ГОД И НА ПЛАНОВЫЙ ПЕРИОД 2025 И 2026 ГОДОВ</t>
  </si>
  <si>
    <t>Бюджет ВЕРЕБСКОГО сельского поселения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</si>
</sst>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_р_."/>
  </numFmts>
  <fonts count="1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2"/>
      <name val="Segoe UI"/>
      <family val="2"/>
      <charset val="204"/>
    </font>
    <font>
      <sz val="12"/>
      <name val="Segoe UI"/>
      <family val="2"/>
      <charset val="204"/>
    </font>
    <font>
      <i/>
      <sz val="12"/>
      <name val="Segoe UI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0"/>
      <name val="Arial Cyr"/>
      <charset val="204"/>
    </font>
    <font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7">
    <xf numFmtId="0" fontId="0" fillId="0" borderId="0"/>
    <xf numFmtId="0" fontId="2" fillId="0" borderId="0"/>
    <xf numFmtId="0" fontId="3" fillId="0" borderId="0">
      <alignment wrapText="1"/>
    </xf>
    <xf numFmtId="0" fontId="3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3" fillId="0" borderId="0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3" fillId="0" borderId="2">
      <alignment horizontal="center" vertical="center" wrapText="1"/>
    </xf>
    <xf numFmtId="0" fontId="5" fillId="0" borderId="2">
      <alignment vertical="top" wrapText="1"/>
    </xf>
    <xf numFmtId="1" fontId="3" fillId="0" borderId="2">
      <alignment horizontal="center" vertical="top" shrinkToFit="1"/>
    </xf>
    <xf numFmtId="4" fontId="5" fillId="3" borderId="2">
      <alignment horizontal="right" vertical="top" shrinkToFit="1"/>
    </xf>
    <xf numFmtId="10" fontId="5" fillId="3" borderId="2">
      <alignment horizontal="right" vertical="top" shrinkToFit="1"/>
    </xf>
    <xf numFmtId="0" fontId="5" fillId="0" borderId="2">
      <alignment horizontal="left"/>
    </xf>
    <xf numFmtId="4" fontId="5" fillId="2" borderId="2">
      <alignment horizontal="right" vertical="top" shrinkToFit="1"/>
    </xf>
    <xf numFmtId="10" fontId="5" fillId="2" borderId="2">
      <alignment horizontal="right" vertical="top" shrinkToFit="1"/>
    </xf>
    <xf numFmtId="0" fontId="3" fillId="0" borderId="0">
      <alignment horizontal="left" wrapText="1"/>
    </xf>
    <xf numFmtId="0" fontId="2" fillId="0" borderId="0"/>
    <xf numFmtId="0" fontId="2" fillId="0" borderId="0"/>
    <xf numFmtId="0" fontId="2" fillId="0" borderId="0"/>
    <xf numFmtId="0" fontId="3" fillId="0" borderId="0"/>
    <xf numFmtId="0" fontId="3" fillId="0" borderId="0"/>
    <xf numFmtId="0" fontId="3" fillId="4" borderId="0"/>
    <xf numFmtId="1" fontId="3" fillId="0" borderId="2">
      <alignment horizontal="left" vertical="top" wrapText="1" indent="2"/>
    </xf>
    <xf numFmtId="0" fontId="3" fillId="4" borderId="0">
      <alignment shrinkToFit="1"/>
    </xf>
    <xf numFmtId="4" fontId="3" fillId="0" borderId="2">
      <alignment horizontal="right" vertical="top" shrinkToFit="1"/>
    </xf>
    <xf numFmtId="10" fontId="3" fillId="0" borderId="2">
      <alignment horizontal="right" vertical="top" shrinkToFit="1"/>
    </xf>
    <xf numFmtId="0" fontId="3" fillId="0" borderId="0">
      <alignment vertical="top"/>
    </xf>
    <xf numFmtId="0" fontId="3" fillId="4" borderId="0">
      <alignment horizontal="center"/>
    </xf>
    <xf numFmtId="0" fontId="3" fillId="4" borderId="0">
      <alignment horizontal="left"/>
    </xf>
    <xf numFmtId="4" fontId="9" fillId="0" borderId="3">
      <alignment horizontal="right"/>
    </xf>
    <xf numFmtId="0" fontId="10" fillId="0" borderId="0"/>
    <xf numFmtId="0" fontId="1" fillId="0" borderId="0"/>
    <xf numFmtId="0" fontId="11" fillId="0" borderId="0">
      <alignment vertical="top" wrapText="1"/>
    </xf>
    <xf numFmtId="9" fontId="13" fillId="0" borderId="0" applyFont="0" applyFill="0" applyBorder="0" applyAlignment="0" applyProtection="0"/>
  </cellStyleXfs>
  <cellXfs count="28">
    <xf numFmtId="0" fontId="0" fillId="0" borderId="0" xfId="0"/>
    <xf numFmtId="0" fontId="7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5" borderId="0" xfId="0" applyFont="1" applyFill="1" applyBorder="1" applyAlignment="1">
      <alignment vertical="center" wrapText="1"/>
    </xf>
    <xf numFmtId="164" fontId="7" fillId="0" borderId="0" xfId="0" applyNumberFormat="1" applyFont="1" applyFill="1" applyBorder="1" applyAlignment="1">
      <alignment vertical="center" wrapText="1"/>
    </xf>
    <xf numFmtId="164" fontId="7" fillId="5" borderId="0" xfId="0" applyNumberFormat="1" applyFont="1" applyFill="1" applyBorder="1" applyAlignment="1">
      <alignment vertical="center" wrapText="1"/>
    </xf>
    <xf numFmtId="4" fontId="8" fillId="0" borderId="0" xfId="0" applyNumberFormat="1" applyFont="1" applyFill="1" applyBorder="1" applyAlignment="1">
      <alignment vertical="center" wrapText="1"/>
    </xf>
    <xf numFmtId="164" fontId="8" fillId="0" borderId="0" xfId="0" applyNumberFormat="1" applyFont="1" applyFill="1" applyBorder="1" applyAlignment="1">
      <alignment vertical="center" wrapText="1"/>
    </xf>
    <xf numFmtId="49" fontId="6" fillId="0" borderId="1" xfId="0" quotePrefix="1" applyNumberFormat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5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5" borderId="0" xfId="0" applyNumberFormat="1" applyFont="1" applyFill="1" applyBorder="1" applyAlignment="1">
      <alignment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</cellXfs>
  <cellStyles count="57">
    <cellStyle name="br" xfId="41"/>
    <cellStyle name="col" xfId="40"/>
    <cellStyle name="Normal 2" xfId="1"/>
    <cellStyle name="Normal 3" xfId="55"/>
    <cellStyle name="style0" xfId="42"/>
    <cellStyle name="td" xfId="43"/>
    <cellStyle name="tr" xfId="39"/>
    <cellStyle name="xl21" xfId="44"/>
    <cellStyle name="xl22" xfId="7"/>
    <cellStyle name="xl23" xfId="45"/>
    <cellStyle name="xl24" xfId="3"/>
    <cellStyle name="xl25" xfId="8"/>
    <cellStyle name="xl26" xfId="32"/>
    <cellStyle name="xl27" xfId="9"/>
    <cellStyle name="xl28" xfId="10"/>
    <cellStyle name="xl29" xfId="11"/>
    <cellStyle name="xl30" xfId="12"/>
    <cellStyle name="xl31" xfId="13"/>
    <cellStyle name="xl32" xfId="14"/>
    <cellStyle name="xl33" xfId="46"/>
    <cellStyle name="xl34" xfId="15"/>
    <cellStyle name="xl35" xfId="16"/>
    <cellStyle name="xl36" xfId="17"/>
    <cellStyle name="xl37" xfId="18"/>
    <cellStyle name="xl38" xfId="35"/>
    <cellStyle name="xl39" xfId="19"/>
    <cellStyle name="xl40" xfId="47"/>
    <cellStyle name="xl41" xfId="36"/>
    <cellStyle name="xl42" xfId="2"/>
    <cellStyle name="xl43" xfId="20"/>
    <cellStyle name="xl44" xfId="21"/>
    <cellStyle name="xl45" xfId="22"/>
    <cellStyle name="xl46" xfId="23"/>
    <cellStyle name="xl47" xfId="24"/>
    <cellStyle name="xl48" xfId="25"/>
    <cellStyle name="xl49" xfId="26"/>
    <cellStyle name="xl50" xfId="27"/>
    <cellStyle name="xl51" xfId="28"/>
    <cellStyle name="xl52" xfId="29"/>
    <cellStyle name="xl53" xfId="30"/>
    <cellStyle name="xl54" xfId="38"/>
    <cellStyle name="xl55" xfId="48"/>
    <cellStyle name="xl56" xfId="37"/>
    <cellStyle name="xl57" xfId="4"/>
    <cellStyle name="xl58" xfId="5"/>
    <cellStyle name="xl59" xfId="6"/>
    <cellStyle name="xl60" xfId="49"/>
    <cellStyle name="xl61" xfId="31"/>
    <cellStyle name="xl62" xfId="50"/>
    <cellStyle name="xl63" xfId="51"/>
    <cellStyle name="xl64" xfId="33"/>
    <cellStyle name="xl65" xfId="34"/>
    <cellStyle name="xl96" xfId="52"/>
    <cellStyle name="Обычный" xfId="0" builtinId="0"/>
    <cellStyle name="Обычный 2" xfId="53"/>
    <cellStyle name="Обычный 3" xfId="54"/>
    <cellStyle name="Процентный" xfId="56" builtinId="5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tabSelected="1" view="pageBreakPreview" topLeftCell="A4" zoomScale="60" zoomScaleNormal="85" workbookViewId="0">
      <pane xSplit="1" topLeftCell="B1" activePane="topRight" state="frozen"/>
      <selection pane="topRight" activeCell="J12" sqref="J12"/>
    </sheetView>
  </sheetViews>
  <sheetFormatPr defaultColWidth="9.140625" defaultRowHeight="17.25" x14ac:dyDescent="0.2"/>
  <cols>
    <col min="1" max="1" width="25.7109375" style="1" customWidth="1"/>
    <col min="2" max="2" width="35.7109375" style="1" customWidth="1"/>
    <col min="3" max="4" width="23.7109375" style="1" hidden="1" customWidth="1"/>
    <col min="5" max="7" width="23.7109375" style="5" hidden="1" customWidth="1"/>
    <col min="8" max="9" width="23.7109375" style="5" customWidth="1"/>
    <col min="10" max="11" width="23.7109375" style="1" customWidth="1"/>
    <col min="12" max="12" width="23.28515625" style="1" customWidth="1"/>
    <col min="13" max="17" width="23.7109375" style="1" hidden="1" customWidth="1"/>
    <col min="18" max="20" width="20.5703125" style="1" bestFit="1" customWidth="1"/>
    <col min="21" max="16384" width="9.140625" style="1"/>
  </cols>
  <sheetData>
    <row r="1" spans="1:19" ht="48.75" customHeight="1" x14ac:dyDescent="0.2">
      <c r="A1" s="21" t="s">
        <v>29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</row>
    <row r="2" spans="1:19" ht="24" customHeight="1" x14ac:dyDescent="0.2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9" ht="30.75" customHeight="1" x14ac:dyDescent="0.2">
      <c r="A3" s="20" t="s">
        <v>1</v>
      </c>
      <c r="B3" s="20" t="s">
        <v>2</v>
      </c>
      <c r="C3" s="22" t="s">
        <v>24</v>
      </c>
      <c r="D3" s="23"/>
      <c r="E3" s="23"/>
      <c r="F3" s="23"/>
      <c r="G3" s="24"/>
      <c r="H3" s="25" t="s">
        <v>30</v>
      </c>
      <c r="I3" s="26"/>
      <c r="J3" s="26"/>
      <c r="K3" s="26"/>
      <c r="L3" s="27"/>
      <c r="M3" s="22" t="s">
        <v>3</v>
      </c>
      <c r="N3" s="26"/>
      <c r="O3" s="26"/>
      <c r="P3" s="26"/>
      <c r="Q3" s="27"/>
    </row>
    <row r="4" spans="1:19" ht="55.5" customHeight="1" x14ac:dyDescent="0.2">
      <c r="A4" s="20"/>
      <c r="B4" s="20"/>
      <c r="C4" s="14" t="s">
        <v>21</v>
      </c>
      <c r="D4" s="14" t="s">
        <v>22</v>
      </c>
      <c r="E4" s="14" t="s">
        <v>11</v>
      </c>
      <c r="F4" s="14" t="s">
        <v>20</v>
      </c>
      <c r="G4" s="14" t="s">
        <v>23</v>
      </c>
      <c r="H4" s="14" t="s">
        <v>21</v>
      </c>
      <c r="I4" s="14" t="s">
        <v>22</v>
      </c>
      <c r="J4" s="14" t="s">
        <v>11</v>
      </c>
      <c r="K4" s="14" t="s">
        <v>20</v>
      </c>
      <c r="L4" s="14" t="s">
        <v>23</v>
      </c>
      <c r="M4" s="14" t="s">
        <v>21</v>
      </c>
      <c r="N4" s="14" t="s">
        <v>22</v>
      </c>
      <c r="O4" s="14" t="s">
        <v>11</v>
      </c>
      <c r="P4" s="14" t="s">
        <v>20</v>
      </c>
      <c r="Q4" s="14" t="s">
        <v>23</v>
      </c>
    </row>
    <row r="5" spans="1:19" ht="22.5" customHeight="1" x14ac:dyDescent="0.2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3</v>
      </c>
      <c r="I5" s="2">
        <v>4</v>
      </c>
      <c r="J5" s="2">
        <v>5</v>
      </c>
      <c r="K5" s="2">
        <v>6</v>
      </c>
      <c r="L5" s="2">
        <v>7</v>
      </c>
      <c r="M5" s="2">
        <v>13</v>
      </c>
      <c r="N5" s="2">
        <v>14</v>
      </c>
      <c r="O5" s="2">
        <v>15</v>
      </c>
      <c r="P5" s="2">
        <v>16</v>
      </c>
      <c r="Q5" s="2">
        <v>17</v>
      </c>
    </row>
    <row r="6" spans="1:19" s="3" customFormat="1" ht="41.25" customHeight="1" x14ac:dyDescent="0.2">
      <c r="A6" s="11" t="s">
        <v>4</v>
      </c>
      <c r="B6" s="11" t="s">
        <v>5</v>
      </c>
      <c r="C6" s="17">
        <v>170443.4</v>
      </c>
      <c r="D6" s="17">
        <v>128259.9</v>
      </c>
      <c r="E6" s="17">
        <v>125321.60000000001</v>
      </c>
      <c r="F6" s="17">
        <v>132083</v>
      </c>
      <c r="G6" s="17">
        <v>141902.6</v>
      </c>
      <c r="H6" s="17">
        <v>993.2</v>
      </c>
      <c r="I6" s="17">
        <v>998</v>
      </c>
      <c r="J6" s="12">
        <v>1207</v>
      </c>
      <c r="K6" s="12">
        <v>1129</v>
      </c>
      <c r="L6" s="12">
        <v>1146</v>
      </c>
      <c r="M6" s="17">
        <f>H6+C6</f>
        <v>171436.6</v>
      </c>
      <c r="N6" s="17">
        <f>I6+D6</f>
        <v>129257.9</v>
      </c>
      <c r="O6" s="17">
        <f>J6+E6</f>
        <v>126528.6</v>
      </c>
      <c r="P6" s="17">
        <f t="shared" ref="P6:Q6" si="0">K6+F6</f>
        <v>133212</v>
      </c>
      <c r="Q6" s="17">
        <f t="shared" si="0"/>
        <v>143048.6</v>
      </c>
    </row>
    <row r="7" spans="1:19" s="4" customFormat="1" ht="42" customHeight="1" x14ac:dyDescent="0.2">
      <c r="A7" s="10" t="s">
        <v>6</v>
      </c>
      <c r="B7" s="11" t="s">
        <v>7</v>
      </c>
      <c r="C7" s="12">
        <v>293791.90000000002</v>
      </c>
      <c r="D7" s="12">
        <v>416660.1</v>
      </c>
      <c r="E7" s="17">
        <v>459927.1</v>
      </c>
      <c r="F7" s="17">
        <v>376895.3</v>
      </c>
      <c r="G7" s="17">
        <v>272555.90000000002</v>
      </c>
      <c r="H7" s="12">
        <v>1233.4000000000001</v>
      </c>
      <c r="I7" s="12">
        <v>856.5</v>
      </c>
      <c r="J7" s="12">
        <v>498.2</v>
      </c>
      <c r="K7" s="12">
        <v>44.1</v>
      </c>
      <c r="L7" s="12">
        <v>44.1</v>
      </c>
      <c r="M7" s="12">
        <v>379151.1</v>
      </c>
      <c r="N7" s="12">
        <f>N8+N9+N10+N11+N12+N13</f>
        <v>473170.2</v>
      </c>
      <c r="O7" s="12">
        <f>O8+O9+O10+O11+O12+O13</f>
        <v>438615.89999999997</v>
      </c>
      <c r="P7" s="12">
        <f t="shared" ref="P7:Q7" si="1">P8+P9+P10+P11+P12+P13</f>
        <v>355584</v>
      </c>
      <c r="Q7" s="12">
        <f t="shared" si="1"/>
        <v>251244.7</v>
      </c>
      <c r="R7" s="9"/>
      <c r="S7" s="9"/>
    </row>
    <row r="8" spans="1:19" s="4" customFormat="1" ht="60" customHeight="1" x14ac:dyDescent="0.2">
      <c r="A8" s="10" t="s">
        <v>12</v>
      </c>
      <c r="B8" s="11" t="s">
        <v>13</v>
      </c>
      <c r="C8" s="12">
        <v>61607.8</v>
      </c>
      <c r="D8" s="12">
        <v>56264.2</v>
      </c>
      <c r="E8" s="12">
        <v>61277.1</v>
      </c>
      <c r="F8" s="13">
        <v>17952</v>
      </c>
      <c r="G8" s="13">
        <v>14074</v>
      </c>
      <c r="H8" s="12">
        <v>820.2</v>
      </c>
      <c r="I8" s="12">
        <v>741.5</v>
      </c>
      <c r="J8" s="12">
        <v>498.2</v>
      </c>
      <c r="K8" s="12">
        <v>44.1</v>
      </c>
      <c r="L8" s="12">
        <v>44.1</v>
      </c>
      <c r="M8" s="12">
        <v>61607.8</v>
      </c>
      <c r="N8" s="12">
        <v>56264.2</v>
      </c>
      <c r="O8" s="12">
        <v>61277.1</v>
      </c>
      <c r="P8" s="12">
        <v>17952</v>
      </c>
      <c r="Q8" s="12">
        <v>14074</v>
      </c>
      <c r="R8" s="8"/>
      <c r="S8" s="8"/>
    </row>
    <row r="9" spans="1:19" s="4" customFormat="1" ht="75" customHeight="1" x14ac:dyDescent="0.2">
      <c r="A9" s="10" t="s">
        <v>14</v>
      </c>
      <c r="B9" s="11" t="s">
        <v>15</v>
      </c>
      <c r="C9" s="12">
        <v>27287.3</v>
      </c>
      <c r="D9" s="12">
        <v>153844.20000000001</v>
      </c>
      <c r="E9" s="12">
        <v>161292.1</v>
      </c>
      <c r="F9" s="13">
        <v>121350.1</v>
      </c>
      <c r="G9" s="13">
        <v>20598.599999999999</v>
      </c>
      <c r="H9" s="12">
        <v>312.60000000000002</v>
      </c>
      <c r="I9" s="12"/>
      <c r="J9" s="12"/>
      <c r="K9" s="12"/>
      <c r="L9" s="12"/>
      <c r="M9" s="12">
        <v>129312.2</v>
      </c>
      <c r="N9" s="12">
        <v>229416.1</v>
      </c>
      <c r="O9" s="12">
        <f>J9+E9</f>
        <v>161292.1</v>
      </c>
      <c r="P9" s="12">
        <f>K9+F9</f>
        <v>121350.1</v>
      </c>
      <c r="Q9" s="12">
        <f t="shared" ref="Q9" si="2">L9+G9</f>
        <v>20598.599999999999</v>
      </c>
      <c r="R9" s="8"/>
      <c r="S9" s="8"/>
    </row>
    <row r="10" spans="1:19" s="4" customFormat="1" ht="59.25" customHeight="1" x14ac:dyDescent="0.2">
      <c r="A10" s="10" t="s">
        <v>16</v>
      </c>
      <c r="B10" s="11" t="s">
        <v>17</v>
      </c>
      <c r="C10" s="12">
        <v>177519.4</v>
      </c>
      <c r="D10" s="12">
        <v>177209.9</v>
      </c>
      <c r="E10" s="12">
        <v>205941.1</v>
      </c>
      <c r="F10" s="13">
        <v>206332.6</v>
      </c>
      <c r="G10" s="13">
        <v>206401.9</v>
      </c>
      <c r="H10" s="12">
        <v>100.6</v>
      </c>
      <c r="I10" s="12">
        <v>115</v>
      </c>
      <c r="J10" s="12"/>
      <c r="K10" s="12"/>
      <c r="L10" s="12"/>
      <c r="M10" s="12">
        <v>177519.4</v>
      </c>
      <c r="N10" s="12">
        <v>177209.8</v>
      </c>
      <c r="O10" s="12">
        <v>205940.9</v>
      </c>
      <c r="P10" s="12">
        <v>206332.4</v>
      </c>
      <c r="Q10" s="12">
        <v>206401.7</v>
      </c>
      <c r="R10" s="8"/>
      <c r="S10" s="8"/>
    </row>
    <row r="11" spans="1:19" s="4" customFormat="1" ht="47.25" customHeight="1" x14ac:dyDescent="0.2">
      <c r="A11" s="10" t="s">
        <v>18</v>
      </c>
      <c r="B11" s="11" t="s">
        <v>19</v>
      </c>
      <c r="C11" s="12">
        <v>27337.4</v>
      </c>
      <c r="D11" s="12">
        <v>29755.1</v>
      </c>
      <c r="E11" s="12">
        <v>31416.799999999999</v>
      </c>
      <c r="F11" s="13">
        <v>31260.6</v>
      </c>
      <c r="G11" s="13">
        <v>31481.4</v>
      </c>
      <c r="H11" s="12"/>
      <c r="I11" s="12"/>
      <c r="J11" s="12"/>
      <c r="K11" s="12"/>
      <c r="L11" s="12"/>
      <c r="M11" s="12">
        <v>10569</v>
      </c>
      <c r="N11" s="12">
        <v>11519.3</v>
      </c>
      <c r="O11" s="12">
        <v>10105.799999999999</v>
      </c>
      <c r="P11" s="12">
        <v>9949.5</v>
      </c>
      <c r="Q11" s="12">
        <v>10170.4</v>
      </c>
      <c r="R11" s="8"/>
      <c r="S11" s="8"/>
    </row>
    <row r="12" spans="1:19" s="4" customFormat="1" ht="47.25" customHeight="1" x14ac:dyDescent="0.2">
      <c r="A12" s="10" t="s">
        <v>25</v>
      </c>
      <c r="B12" s="11" t="s">
        <v>26</v>
      </c>
      <c r="C12" s="12">
        <v>40</v>
      </c>
      <c r="D12" s="12"/>
      <c r="E12" s="12"/>
      <c r="F12" s="13"/>
      <c r="G12" s="13"/>
      <c r="H12" s="12">
        <v>0</v>
      </c>
      <c r="I12" s="12"/>
      <c r="J12" s="12"/>
      <c r="K12" s="12"/>
      <c r="L12" s="12"/>
      <c r="M12" s="12">
        <v>142.6</v>
      </c>
      <c r="N12" s="12">
        <v>84.9</v>
      </c>
      <c r="O12" s="12"/>
      <c r="P12" s="12"/>
      <c r="Q12" s="12"/>
      <c r="R12" s="8"/>
      <c r="S12" s="8"/>
    </row>
    <row r="13" spans="1:19" s="4" customFormat="1" ht="47.25" customHeight="1" x14ac:dyDescent="0.2">
      <c r="A13" s="10" t="s">
        <v>27</v>
      </c>
      <c r="B13" s="11" t="s">
        <v>28</v>
      </c>
      <c r="C13" s="12"/>
      <c r="D13" s="12">
        <v>-413.3</v>
      </c>
      <c r="E13" s="12"/>
      <c r="F13" s="13"/>
      <c r="G13" s="13"/>
      <c r="H13" s="12"/>
      <c r="I13" s="12"/>
      <c r="J13" s="12"/>
      <c r="K13" s="12"/>
      <c r="L13" s="12"/>
      <c r="M13" s="12"/>
      <c r="N13" s="12">
        <v>-1324.1</v>
      </c>
      <c r="O13" s="12"/>
      <c r="P13" s="12"/>
      <c r="Q13" s="12"/>
      <c r="R13" s="8"/>
      <c r="S13" s="8"/>
    </row>
    <row r="14" spans="1:19" s="4" customFormat="1" ht="35.25" customHeight="1" x14ac:dyDescent="0.2">
      <c r="A14" s="18" t="s">
        <v>8</v>
      </c>
      <c r="B14" s="18"/>
      <c r="C14" s="16">
        <f>C6+C7</f>
        <v>464235.30000000005</v>
      </c>
      <c r="D14" s="16">
        <f t="shared" ref="D14:G14" si="3">D6+D7</f>
        <v>544920</v>
      </c>
      <c r="E14" s="16">
        <f t="shared" si="3"/>
        <v>585248.69999999995</v>
      </c>
      <c r="F14" s="16">
        <f t="shared" si="3"/>
        <v>508978.3</v>
      </c>
      <c r="G14" s="16">
        <f t="shared" si="3"/>
        <v>414458.5</v>
      </c>
      <c r="H14" s="16">
        <v>2226.5</v>
      </c>
      <c r="I14" s="16">
        <v>1854.5</v>
      </c>
      <c r="J14" s="16">
        <v>1705.2</v>
      </c>
      <c r="K14" s="16">
        <v>1173.0999999999999</v>
      </c>
      <c r="L14" s="16">
        <v>1190.0999999999999</v>
      </c>
      <c r="M14" s="17">
        <f t="shared" ref="M14:Q14" si="4">M6+M7</f>
        <v>550587.69999999995</v>
      </c>
      <c r="N14" s="16">
        <f t="shared" si="4"/>
        <v>602428.1</v>
      </c>
      <c r="O14" s="16">
        <f t="shared" si="4"/>
        <v>565144.5</v>
      </c>
      <c r="P14" s="16">
        <f t="shared" si="4"/>
        <v>488796</v>
      </c>
      <c r="Q14" s="16">
        <f t="shared" si="4"/>
        <v>394293.30000000005</v>
      </c>
    </row>
    <row r="15" spans="1:19" s="3" customFormat="1" ht="35.25" customHeight="1" x14ac:dyDescent="0.2">
      <c r="A15" s="18" t="s">
        <v>9</v>
      </c>
      <c r="B15" s="18"/>
      <c r="C15" s="16"/>
      <c r="D15" s="16"/>
      <c r="E15" s="16"/>
      <c r="F15" s="16"/>
      <c r="G15" s="16"/>
      <c r="H15" s="16">
        <v>2242.3000000000002</v>
      </c>
      <c r="I15" s="17">
        <v>1976.2</v>
      </c>
      <c r="J15" s="17">
        <v>1705.2</v>
      </c>
      <c r="K15" s="17">
        <v>1173.0999999999999</v>
      </c>
      <c r="L15" s="17">
        <v>1190.0999999999999</v>
      </c>
      <c r="M15" s="17"/>
      <c r="N15" s="17"/>
      <c r="O15" s="17"/>
      <c r="P15" s="17"/>
      <c r="Q15" s="17"/>
    </row>
    <row r="16" spans="1:19" s="3" customFormat="1" ht="35.25" customHeight="1" x14ac:dyDescent="0.2">
      <c r="A16" s="18" t="s">
        <v>10</v>
      </c>
      <c r="B16" s="18"/>
      <c r="C16" s="16">
        <f t="shared" ref="C16:Q16" si="5">C14-C15</f>
        <v>464235.30000000005</v>
      </c>
      <c r="D16" s="16">
        <f t="shared" si="5"/>
        <v>544920</v>
      </c>
      <c r="E16" s="16">
        <f t="shared" si="5"/>
        <v>585248.69999999995</v>
      </c>
      <c r="F16" s="16">
        <f t="shared" si="5"/>
        <v>508978.3</v>
      </c>
      <c r="G16" s="16">
        <f t="shared" si="5"/>
        <v>414458.5</v>
      </c>
      <c r="H16" s="17">
        <v>-15.8</v>
      </c>
      <c r="I16" s="17">
        <v>-121.7</v>
      </c>
      <c r="J16" s="17">
        <v>0</v>
      </c>
      <c r="K16" s="17">
        <v>0</v>
      </c>
      <c r="L16" s="17">
        <v>0</v>
      </c>
      <c r="M16" s="17">
        <f t="shared" si="5"/>
        <v>550587.69999999995</v>
      </c>
      <c r="N16" s="17">
        <f t="shared" si="5"/>
        <v>602428.1</v>
      </c>
      <c r="O16" s="17">
        <f t="shared" si="5"/>
        <v>565144.5</v>
      </c>
      <c r="P16" s="17">
        <f t="shared" si="5"/>
        <v>488796</v>
      </c>
      <c r="Q16" s="17">
        <f t="shared" si="5"/>
        <v>394293.30000000005</v>
      </c>
    </row>
    <row r="17" spans="5:16" x14ac:dyDescent="0.2">
      <c r="F17" s="7"/>
      <c r="J17" s="6"/>
    </row>
    <row r="18" spans="5:16" x14ac:dyDescent="0.2">
      <c r="I18" s="15"/>
      <c r="P18" s="6"/>
    </row>
    <row r="19" spans="5:16" x14ac:dyDescent="0.2">
      <c r="E19" s="15"/>
      <c r="F19" s="15"/>
      <c r="G19" s="15"/>
    </row>
  </sheetData>
  <autoFilter ref="A5:Q5"/>
  <mergeCells count="10">
    <mergeCell ref="A1:Q1"/>
    <mergeCell ref="C3:G3"/>
    <mergeCell ref="H3:L3"/>
    <mergeCell ref="M3:Q3"/>
    <mergeCell ref="A15:B15"/>
    <mergeCell ref="A16:B16"/>
    <mergeCell ref="A2:Q2"/>
    <mergeCell ref="A3:A4"/>
    <mergeCell ref="B3:B4"/>
    <mergeCell ref="A14:B14"/>
  </mergeCells>
  <pageMargins left="0.27559055118110198" right="0.15748031496063" top="0.36" bottom="0.35433070866141703" header="0.22" footer="0.15748031496063"/>
  <pageSetup paperSize="9" scale="81" fitToHeight="0" orientation="landscape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прогноз основных характеристик</vt:lpstr>
      <vt:lpstr>'прогноз основных характеристик'!Заголовки_для_печати</vt:lpstr>
      <vt:lpstr>'прогноз основных характеристик'!Область_печати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2023-11-14T11:21:45Z</cp:lastPrinted>
  <dcterms:created xsi:type="dcterms:W3CDTF">2018-10-15T12:06:40Z</dcterms:created>
  <dcterms:modified xsi:type="dcterms:W3CDTF">2023-11-14T11:23:02Z</dcterms:modified>
</cp:coreProperties>
</file>